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賦稅統計科\0稅收快報\news\11412\"/>
    </mc:Choice>
  </mc:AlternateContent>
  <bookViews>
    <workbookView xWindow="0" yWindow="0" windowWidth="14370" windowHeight="12105"/>
  </bookViews>
  <sheets>
    <sheet name="6820" sheetId="2" r:id="rId1"/>
  </sheets>
  <definedNames>
    <definedName name="_xlnm.Print_Area" localSheetId="0">'6820'!$A$1:$L$45</definedName>
  </definedNames>
  <calcPr calcId="162913"/>
</workbook>
</file>

<file path=xl/calcChain.xml><?xml version="1.0" encoding="utf-8"?>
<calcChain xmlns="http://schemas.openxmlformats.org/spreadsheetml/2006/main">
  <c r="J42" i="2" l="1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A44" i="2" l="1"/>
  <c r="A43" i="2"/>
</calcChain>
</file>

<file path=xl/sharedStrings.xml><?xml version="1.0" encoding="utf-8"?>
<sst xmlns="http://schemas.openxmlformats.org/spreadsheetml/2006/main" count="111" uniqueCount="66">
  <si>
    <t>本    月
實徵淨額</t>
    <phoneticPr fontId="1" type="noConversion"/>
  </si>
  <si>
    <t xml:space="preserve">  稅   目   別 </t>
    <phoneticPr fontId="1" type="noConversion"/>
  </si>
  <si>
    <t>A</t>
    <phoneticPr fontId="1" type="noConversion"/>
  </si>
  <si>
    <t>B</t>
    <phoneticPr fontId="1" type="noConversion"/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</si>
  <si>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</si>
  <si>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</si>
  <si>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</si>
  <si>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</si>
  <si>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較上年同月
增減數</t>
    <phoneticPr fontId="1" type="noConversion"/>
  </si>
  <si>
    <t>較上年同月
增減率</t>
    <phoneticPr fontId="1" type="noConversion"/>
  </si>
  <si>
    <t>占本月分配
預算數比率</t>
    <phoneticPr fontId="1" type="noConversion"/>
  </si>
  <si>
    <t>本年度
預算數</t>
    <phoneticPr fontId="1" type="noConversion"/>
  </si>
  <si>
    <t>表1、全國賦稅實徵淨額統計表(初步統計)</t>
    <phoneticPr fontId="1" type="noConversion"/>
  </si>
  <si>
    <t>1.遺產及贈與稅實物抵繳金額12月份計</t>
  </si>
  <si>
    <t>百萬元，累計1-12月實物抵繳金額共為</t>
  </si>
  <si>
    <t>百萬元。</t>
  </si>
  <si>
    <t xml:space="preserve"> 　</t>
  </si>
  <si>
    <t>　關　　稅</t>
  </si>
  <si>
    <t>　所 得 稅</t>
  </si>
  <si>
    <t>　　營利事業所得稅</t>
  </si>
  <si>
    <t>　　綜合所得稅</t>
  </si>
  <si>
    <t>　遺產及贈與稅</t>
  </si>
  <si>
    <t>　　遺產稅</t>
  </si>
  <si>
    <t>　　　遺產稅(未指定用途)</t>
  </si>
  <si>
    <t>　　　遺產稅(撥入長照基金)</t>
  </si>
  <si>
    <t>　　贈與稅</t>
  </si>
  <si>
    <t>　　　贈與稅(未指定用途)</t>
  </si>
  <si>
    <t>　　　贈與稅(撥入長照基金)</t>
  </si>
  <si>
    <t>　貨 物 稅</t>
  </si>
  <si>
    <t>　證券交易稅</t>
  </si>
  <si>
    <t>　期貨交易稅</t>
  </si>
  <si>
    <t>　菸酒稅</t>
  </si>
  <si>
    <t>　　菸酒稅(未指定用途)</t>
  </si>
  <si>
    <t>　　菸酒稅(撥入長照基金)</t>
  </si>
  <si>
    <t>　特種貨物及勞務稅</t>
  </si>
  <si>
    <t>　營 業 稅</t>
  </si>
  <si>
    <t xml:space="preserve">      --</t>
  </si>
  <si>
    <t xml:space="preserve">       --</t>
  </si>
  <si>
    <t>　　營業稅(未指定用途)</t>
  </si>
  <si>
    <t>　　金融業營業稅(撥入金融業特別準備金)(2)</t>
  </si>
  <si>
    <t>　土 地 稅</t>
  </si>
  <si>
    <t>　　地價稅</t>
  </si>
  <si>
    <t>　　土地增值稅</t>
  </si>
  <si>
    <t>　房 屋 稅</t>
  </si>
  <si>
    <t>　使用牌照稅</t>
  </si>
  <si>
    <t>　契　　稅</t>
  </si>
  <si>
    <t>　印 花 稅</t>
  </si>
  <si>
    <t>　娛 樂 稅</t>
  </si>
  <si>
    <t>　特別及臨時稅課</t>
  </si>
  <si>
    <t>　教 育 捐</t>
  </si>
  <si>
    <t>　健康福利捐</t>
  </si>
  <si>
    <t>　房地合一課徵所得稅</t>
  </si>
  <si>
    <t>　　營利事業</t>
  </si>
  <si>
    <t>　　個人</t>
  </si>
  <si>
    <t>2.銀行業、保險業經營本業營業稅調增3%稅率以外之稅款撥入金融業特別準備金施行至113年底，113年11-12月營業稅於114年1月繳納、2月退稅，累計1-2月為</t>
  </si>
  <si>
    <t>說明：</t>
  </si>
  <si>
    <t>總　　　　計</t>
  </si>
  <si>
    <t xml:space="preserve">  單位：新臺幣百萬元；％</t>
  </si>
  <si>
    <t>114年12月</t>
  </si>
  <si>
    <t>較上年
增減數</t>
    <phoneticPr fontId="1" type="noConversion"/>
  </si>
  <si>
    <t>較上年
增減率</t>
    <phoneticPr fontId="1" type="noConversion"/>
  </si>
  <si>
    <t>較預算數
增減</t>
  </si>
  <si>
    <t>占預算數
比率</t>
  </si>
  <si>
    <t>本年度
實徵淨額</t>
    <phoneticPr fontId="1" type="noConversion"/>
  </si>
  <si>
    <t>百萬元，仍</t>
    <phoneticPr fontId="1" type="noConversion"/>
  </si>
  <si>
    <t xml:space="preserve">        撥入金融業特別準備金。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</si>
</sst>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76" formatCode="#,##0_ "/>
    <numFmt numFmtId="177" formatCode="###,###,###,##0\ "/>
    <numFmt numFmtId="178" formatCode="#,###,###,##0\ "/>
    <numFmt numFmtId="179" formatCode="##,###,###,##0\ "/>
    <numFmt numFmtId="180" formatCode="##,##0.0"/>
    <numFmt numFmtId="181" formatCode="##,##0.0\ "/>
    <numFmt numFmtId="182" formatCode="##,##0.0\ ;&quot;--&quot;;&quot;- &quot;"/>
    <numFmt numFmtId="183" formatCode="##,##0.0\ ;\ &quot;--&quot;;\ &quot;- &quot;\ "/>
    <numFmt numFmtId="184" formatCode="##,###,###,##0;\ \-##,###,###,##0;\ &quot;             -&quot;\ "/>
    <numFmt numFmtId="185" formatCode="##,##0.0;\ \-##,##0.0;\ &quot;       -&quot;\ "/>
    <numFmt numFmtId="186" formatCode="\-#,###,###,##0\ "/>
    <numFmt numFmtId="187" formatCode="##,##0.0\ ;\ \-##,##0.0\ ;\ &quot;        -&quot;\ "/>
  </numFmts>
  <fonts count="17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標楷體"/>
      <family val="4"/>
      <charset val="136"/>
    </font>
    <font>
      <sz val="22"/>
      <name val="標楷體"/>
      <family val="4"/>
      <charset val="136"/>
    </font>
    <font>
      <sz val="12"/>
      <name val="標楷體"/>
      <family val="4"/>
      <charset val="136"/>
    </font>
    <font>
      <sz val="12"/>
      <color indexed="12"/>
      <name val="新細明體"/>
      <family val="1"/>
      <charset val="136"/>
    </font>
    <font>
      <sz val="12"/>
      <name val="新細明體"/>
      <family val="1"/>
      <charset val="136"/>
    </font>
    <font>
      <sz val="20"/>
      <name val="標楷體"/>
      <family val="4"/>
      <charset val="136"/>
    </font>
    <font>
      <sz val="20"/>
      <name val="新細明體"/>
      <family val="1"/>
      <charset val="136"/>
    </font>
    <font>
      <sz val="14"/>
      <color indexed="12"/>
      <name val="標楷體"/>
      <family val="4"/>
      <charset val="136"/>
    </font>
    <font>
      <sz val="14"/>
      <color indexed="12"/>
      <name val="Times New Roman"/>
      <family val="1"/>
    </font>
    <font>
      <sz val="14"/>
      <color indexed="12"/>
      <name val="新細明體"/>
      <family val="1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sz val="1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CDBC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0" borderId="0" xfId="0" applyFont="1"/>
    <xf numFmtId="176" fontId="2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/>
    <xf numFmtId="0" fontId="10" fillId="0" borderId="1" xfId="0" applyFont="1" applyBorder="1" applyAlignment="1">
      <alignment horizontal="center" wrapText="1"/>
    </xf>
    <xf numFmtId="176" fontId="11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3" fillId="0" borderId="0" xfId="0" applyFont="1"/>
    <xf numFmtId="0" fontId="5" fillId="0" borderId="4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76" fontId="13" fillId="0" borderId="6" xfId="0" applyNumberFormat="1" applyFont="1" applyBorder="1"/>
    <xf numFmtId="0" fontId="13" fillId="0" borderId="6" xfId="0" applyFont="1" applyBorder="1" applyAlignment="1">
      <alignment horizontal="right"/>
    </xf>
    <xf numFmtId="0" fontId="5" fillId="0" borderId="0" xfId="0" applyFont="1" applyAlignme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7" fillId="0" borderId="0" xfId="0" applyFont="1" applyFill="1"/>
    <xf numFmtId="177" fontId="15" fillId="0" borderId="0" xfId="0" applyNumberFormat="1" applyFont="1"/>
    <xf numFmtId="176" fontId="13" fillId="0" borderId="0" xfId="0" applyNumberFormat="1" applyFont="1"/>
    <xf numFmtId="178" fontId="15" fillId="0" borderId="0" xfId="0" applyNumberFormat="1" applyFont="1"/>
    <xf numFmtId="0" fontId="5" fillId="0" borderId="0" xfId="0" applyFont="1" applyBorder="1" applyAlignment="1"/>
    <xf numFmtId="0" fontId="5" fillId="2" borderId="0" xfId="0" applyFont="1" applyFill="1" applyBorder="1" applyAlignment="1"/>
    <xf numFmtId="0" fontId="5" fillId="0" borderId="0" xfId="0" applyFont="1" applyFill="1" applyBorder="1" applyAlignment="1"/>
    <xf numFmtId="0" fontId="5" fillId="0" borderId="13" xfId="0" applyFont="1" applyFill="1" applyBorder="1" applyAlignment="1"/>
    <xf numFmtId="0" fontId="16" fillId="0" borderId="0" xfId="0" applyFont="1"/>
    <xf numFmtId="0" fontId="16" fillId="2" borderId="0" xfId="0" applyFont="1" applyFill="1"/>
    <xf numFmtId="0" fontId="16" fillId="0" borderId="0" xfId="0" applyFont="1" applyFill="1"/>
    <xf numFmtId="0" fontId="16" fillId="0" borderId="13" xfId="0" applyFont="1" applyFill="1" applyBorder="1"/>
    <xf numFmtId="179" fontId="16" fillId="0" borderId="7" xfId="0" applyNumberFormat="1" applyFont="1" applyBorder="1" applyAlignment="1">
      <alignment horizontal="right"/>
    </xf>
    <xf numFmtId="179" fontId="16" fillId="0" borderId="0" xfId="0" applyNumberFormat="1" applyFont="1" applyBorder="1" applyAlignment="1">
      <alignment horizontal="right"/>
    </xf>
    <xf numFmtId="180" fontId="16" fillId="0" borderId="0" xfId="0" applyNumberFormat="1" applyFont="1" applyBorder="1" applyAlignment="1">
      <alignment horizontal="right"/>
    </xf>
    <xf numFmtId="180" fontId="16" fillId="2" borderId="0" xfId="0" applyNumberFormat="1" applyFont="1" applyFill="1" applyBorder="1" applyAlignment="1">
      <alignment horizontal="right"/>
    </xf>
    <xf numFmtId="181" fontId="16" fillId="0" borderId="0" xfId="0" applyNumberFormat="1" applyFont="1" applyBorder="1" applyAlignment="1">
      <alignment horizontal="right"/>
    </xf>
    <xf numFmtId="182" fontId="16" fillId="0" borderId="0" xfId="0" applyNumberFormat="1" applyFont="1" applyBorder="1" applyAlignment="1">
      <alignment horizontal="right"/>
    </xf>
    <xf numFmtId="182" fontId="16" fillId="2" borderId="0" xfId="0" applyNumberFormat="1" applyFont="1" applyFill="1" applyBorder="1" applyAlignment="1">
      <alignment horizontal="right"/>
    </xf>
    <xf numFmtId="183" fontId="16" fillId="0" borderId="0" xfId="0" applyNumberFormat="1" applyFont="1" applyBorder="1" applyAlignment="1">
      <alignment horizontal="right"/>
    </xf>
    <xf numFmtId="179" fontId="16" fillId="2" borderId="7" xfId="0" applyNumberFormat="1" applyFont="1" applyFill="1" applyBorder="1" applyAlignment="1">
      <alignment horizontal="right"/>
    </xf>
    <xf numFmtId="179" fontId="16" fillId="2" borderId="0" xfId="0" applyNumberFormat="1" applyFont="1" applyFill="1" applyBorder="1" applyAlignment="1">
      <alignment horizontal="right"/>
    </xf>
    <xf numFmtId="181" fontId="16" fillId="2" borderId="0" xfId="0" applyNumberFormat="1" applyFont="1" applyFill="1" applyBorder="1" applyAlignment="1">
      <alignment horizontal="right"/>
    </xf>
    <xf numFmtId="183" fontId="16" fillId="2" borderId="0" xfId="0" applyNumberFormat="1" applyFont="1" applyFill="1" applyBorder="1" applyAlignment="1">
      <alignment horizontal="right"/>
    </xf>
    <xf numFmtId="184" fontId="16" fillId="0" borderId="7" xfId="0" applyNumberFormat="1" applyFont="1" applyBorder="1" applyAlignment="1">
      <alignment horizontal="right"/>
    </xf>
    <xf numFmtId="185" fontId="16" fillId="0" borderId="0" xfId="0" applyNumberFormat="1" applyFont="1" applyBorder="1" applyAlignment="1">
      <alignment horizontal="right"/>
    </xf>
    <xf numFmtId="184" fontId="16" fillId="0" borderId="0" xfId="0" applyNumberFormat="1" applyFont="1" applyBorder="1" applyAlignment="1">
      <alignment horizontal="right"/>
    </xf>
    <xf numFmtId="179" fontId="16" fillId="0" borderId="7" xfId="0" applyNumberFormat="1" applyFont="1" applyFill="1" applyBorder="1" applyAlignment="1">
      <alignment horizontal="right"/>
    </xf>
    <xf numFmtId="179" fontId="16" fillId="0" borderId="0" xfId="0" applyNumberFormat="1" applyFont="1" applyFill="1" applyBorder="1" applyAlignment="1">
      <alignment horizontal="right"/>
    </xf>
    <xf numFmtId="181" fontId="16" fillId="0" borderId="0" xfId="0" applyNumberFormat="1" applyFont="1" applyFill="1" applyBorder="1" applyAlignment="1">
      <alignment horizontal="right"/>
    </xf>
    <xf numFmtId="183" fontId="16" fillId="0" borderId="0" xfId="0" applyNumberFormat="1" applyFont="1" applyFill="1" applyBorder="1" applyAlignment="1">
      <alignment horizontal="right"/>
    </xf>
    <xf numFmtId="186" fontId="16" fillId="0" borderId="0" xfId="0" applyNumberFormat="1" applyFont="1" applyBorder="1" applyAlignment="1">
      <alignment horizontal="right"/>
    </xf>
    <xf numFmtId="179" fontId="16" fillId="0" borderId="14" xfId="0" applyNumberFormat="1" applyFont="1" applyFill="1" applyBorder="1" applyAlignment="1">
      <alignment horizontal="right"/>
    </xf>
    <xf numFmtId="179" fontId="16" fillId="0" borderId="13" xfId="0" applyNumberFormat="1" applyFont="1" applyFill="1" applyBorder="1" applyAlignment="1">
      <alignment horizontal="right"/>
    </xf>
    <xf numFmtId="181" fontId="16" fillId="0" borderId="13" xfId="0" applyNumberFormat="1" applyFont="1" applyFill="1" applyBorder="1" applyAlignment="1">
      <alignment horizontal="right"/>
    </xf>
    <xf numFmtId="183" fontId="16" fillId="0" borderId="13" xfId="0" applyNumberFormat="1" applyFont="1" applyFill="1" applyBorder="1" applyAlignment="1">
      <alignment horizontal="right"/>
    </xf>
    <xf numFmtId="187" fontId="16" fillId="0" borderId="0" xfId="0" applyNumberFormat="1" applyFont="1" applyBorder="1" applyAlignment="1">
      <alignment horizontal="right"/>
    </xf>
    <xf numFmtId="179" fontId="16" fillId="2" borderId="11" xfId="0" applyNumberFormat="1" applyFont="1" applyFill="1" applyBorder="1" applyAlignment="1">
      <alignment horizontal="right"/>
    </xf>
    <xf numFmtId="179" fontId="16" fillId="2" borderId="12" xfId="0" applyNumberFormat="1" applyFont="1" applyFill="1" applyBorder="1" applyAlignment="1">
      <alignment horizontal="right"/>
    </xf>
    <xf numFmtId="181" fontId="16" fillId="2" borderId="12" xfId="0" applyNumberFormat="1" applyFont="1" applyFill="1" applyBorder="1" applyAlignment="1">
      <alignment horizontal="right"/>
    </xf>
    <xf numFmtId="183" fontId="16" fillId="2" borderId="12" xfId="0" applyNumberFormat="1" applyFont="1" applyFill="1" applyBorder="1" applyAlignment="1">
      <alignment horizontal="right"/>
    </xf>
    <xf numFmtId="178" fontId="16" fillId="0" borderId="0" xfId="0" applyNumberFormat="1" applyFont="1" applyBorder="1" applyAlignment="1">
      <alignment horizontal="right"/>
    </xf>
    <xf numFmtId="178" fontId="16" fillId="2" borderId="0" xfId="0" applyNumberFormat="1" applyFont="1" applyFill="1" applyBorder="1" applyAlignment="1">
      <alignment horizontal="right"/>
    </xf>
    <xf numFmtId="178" fontId="16" fillId="0" borderId="0" xfId="0" applyNumberFormat="1" applyFont="1" applyFill="1" applyBorder="1" applyAlignment="1">
      <alignment horizontal="right"/>
    </xf>
    <xf numFmtId="178" fontId="16" fillId="0" borderId="13" xfId="0" applyNumberFormat="1" applyFont="1" applyFill="1" applyBorder="1" applyAlignment="1">
      <alignment horizontal="right"/>
    </xf>
    <xf numFmtId="178" fontId="16" fillId="2" borderId="12" xfId="0" applyNumberFormat="1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176" fontId="5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left" wrapText="1"/>
    </xf>
    <xf numFmtId="0" fontId="14" fillId="0" borderId="6" xfId="0" applyNumberFormat="1" applyFont="1" applyBorder="1" applyAlignment="1">
      <alignment horizontal="left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76" fontId="13" fillId="0" borderId="0" xfId="0" applyNumberFormat="1" applyFont="1" applyAlignment="1">
      <alignment horizontal="right"/>
    </xf>
    <xf numFmtId="0" fontId="5" fillId="0" borderId="9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zoomScaleNormal="90" zoomScaleSheetLayoutView="100" workbookViewId="0">
      <selection activeCell="A4" sqref="A4:A5"/>
    </sheetView>
  </sheetViews>
  <sheetFormatPr defaultRowHeight="19.5"/>
  <cols>
    <col min="1" max="1" width="45.625" style="3" customWidth="1"/>
    <col min="2" max="2" width="2.875" style="3" customWidth="1"/>
    <col min="3" max="3" width="11.625" style="2" customWidth="1"/>
    <col min="4" max="5" width="12.375" style="2" customWidth="1"/>
    <col min="6" max="6" width="12.375" style="2" hidden="1" customWidth="1"/>
    <col min="7" max="7" width="12.375" style="1" customWidth="1"/>
    <col min="8" max="8" width="12.375" style="2" customWidth="1"/>
    <col min="9" max="9" width="12.375" style="1" customWidth="1"/>
    <col min="10" max="11" width="12.375" style="2" customWidth="1"/>
    <col min="12" max="12" width="12.375" style="1" customWidth="1"/>
    <col min="13" max="16384" width="9" style="1"/>
  </cols>
  <sheetData>
    <row r="1" spans="1:12" s="4" customFormat="1" ht="27.95" customHeight="1">
      <c r="A1" s="75" t="s">
        <v>12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</row>
    <row r="2" spans="1:12" s="4" customFormat="1" ht="9.9499999999999993" customHeight="1">
      <c r="A2" s="20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3" customFormat="1" ht="20.100000000000001" customHeight="1">
      <c r="B3" s="19"/>
      <c r="C3" s="82" t="s">
        <v>58</v>
      </c>
      <c r="D3" s="83"/>
      <c r="E3" s="83"/>
      <c r="F3" s="83"/>
      <c r="G3" s="83"/>
      <c r="H3" s="83"/>
      <c r="I3" s="19"/>
      <c r="J3" s="19"/>
      <c r="K3" s="84" t="s">
        <v>57</v>
      </c>
      <c r="L3" s="84"/>
    </row>
    <row r="4" spans="1:12" s="5" customFormat="1" ht="12.95" customHeight="1">
      <c r="A4" s="77" t="s">
        <v>1</v>
      </c>
      <c r="B4" s="85"/>
      <c r="C4" s="78" t="s">
        <v>0</v>
      </c>
      <c r="D4" s="70"/>
      <c r="E4" s="71"/>
      <c r="F4" s="72"/>
      <c r="G4" s="86" t="s">
        <v>63</v>
      </c>
      <c r="H4" s="14"/>
      <c r="I4" s="70"/>
      <c r="J4" s="70"/>
      <c r="K4" s="71"/>
      <c r="L4" s="68" t="s">
        <v>11</v>
      </c>
    </row>
    <row r="5" spans="1:12" s="5" customFormat="1" ht="35.1" customHeight="1">
      <c r="A5" s="77"/>
      <c r="B5" s="85"/>
      <c r="C5" s="79"/>
      <c r="D5" s="15" t="s">
        <v>8</v>
      </c>
      <c r="E5" s="15" t="s">
        <v>9</v>
      </c>
      <c r="F5" s="16" t="s">
        <v>10</v>
      </c>
      <c r="G5" s="87"/>
      <c r="H5" s="15" t="s">
        <v>59</v>
      </c>
      <c r="I5" s="15" t="s">
        <v>60</v>
      </c>
      <c r="J5" s="16" t="s">
        <v>61</v>
      </c>
      <c r="K5" s="16" t="s">
        <v>62</v>
      </c>
      <c r="L5" s="69"/>
    </row>
    <row r="6" spans="1:12" s="6" customFormat="1" hidden="1">
      <c r="A6" s="9"/>
      <c r="B6" s="9"/>
      <c r="C6" s="10" t="s">
        <v>2</v>
      </c>
      <c r="D6" s="10" t="s">
        <v>3</v>
      </c>
      <c r="E6" s="10" t="s">
        <v>4</v>
      </c>
      <c r="F6" s="10" t="s">
        <v>4</v>
      </c>
      <c r="G6" s="11"/>
      <c r="H6" s="10" t="s">
        <v>5</v>
      </c>
      <c r="I6" s="11"/>
      <c r="J6" s="10" t="s">
        <v>6</v>
      </c>
      <c r="K6" s="10" t="s">
        <v>7</v>
      </c>
      <c r="L6" s="12"/>
    </row>
    <row r="7" spans="1:12" s="8" customFormat="1" ht="14.45" customHeight="1">
      <c r="A7" s="26" t="s">
        <v>56</v>
      </c>
      <c r="B7" s="30" t="s">
        <v>16</v>
      </c>
      <c r="C7" s="34">
        <v>170181</v>
      </c>
      <c r="D7" s="35">
        <v>-20449</v>
      </c>
      <c r="E7" s="38">
        <v>-10.7</v>
      </c>
      <c r="F7" s="41">
        <v>94</v>
      </c>
      <c r="G7" s="35">
        <v>3751480</v>
      </c>
      <c r="H7" s="35">
        <v>-10401</v>
      </c>
      <c r="I7" s="38">
        <v>-0.3</v>
      </c>
      <c r="J7" s="63">
        <f>G7-L7</f>
        <v>-50459</v>
      </c>
      <c r="K7" s="38">
        <v>98.7</v>
      </c>
      <c r="L7" s="35">
        <v>3801939</v>
      </c>
    </row>
    <row r="8" spans="1:12" s="8" customFormat="1" ht="14.45" customHeight="1">
      <c r="A8" s="26" t="s">
        <v>17</v>
      </c>
      <c r="B8" s="30" t="s">
        <v>16</v>
      </c>
      <c r="C8" s="34">
        <v>15841</v>
      </c>
      <c r="D8" s="35">
        <v>-240</v>
      </c>
      <c r="E8" s="38">
        <v>-1.5</v>
      </c>
      <c r="F8" s="41">
        <v>106.2</v>
      </c>
      <c r="G8" s="35">
        <v>155199</v>
      </c>
      <c r="H8" s="35">
        <v>-5705</v>
      </c>
      <c r="I8" s="38">
        <v>-3.5</v>
      </c>
      <c r="J8" s="63">
        <f t="shared" ref="J8:J42" si="0">G8-L8</f>
        <v>-7254</v>
      </c>
      <c r="K8" s="38">
        <v>95.5</v>
      </c>
      <c r="L8" s="35">
        <v>162453</v>
      </c>
    </row>
    <row r="9" spans="1:12" s="8" customFormat="1" ht="14.45" customHeight="1">
      <c r="A9" s="27" t="s">
        <v>18</v>
      </c>
      <c r="B9" s="31" t="s">
        <v>16</v>
      </c>
      <c r="C9" s="42">
        <v>52130</v>
      </c>
      <c r="D9" s="43">
        <v>-4972</v>
      </c>
      <c r="E9" s="44">
        <v>-8.6999999999999993</v>
      </c>
      <c r="F9" s="45">
        <v>95.3</v>
      </c>
      <c r="G9" s="43">
        <v>2011620</v>
      </c>
      <c r="H9" s="43">
        <v>60538</v>
      </c>
      <c r="I9" s="44">
        <v>3.1</v>
      </c>
      <c r="J9" s="64">
        <f t="shared" si="0"/>
        <v>-35670</v>
      </c>
      <c r="K9" s="44">
        <v>98.3</v>
      </c>
      <c r="L9" s="43">
        <v>2047290</v>
      </c>
    </row>
    <row r="10" spans="1:12" s="8" customFormat="1" ht="14.45" customHeight="1">
      <c r="A10" s="26" t="s">
        <v>19</v>
      </c>
      <c r="B10" s="30" t="s">
        <v>16</v>
      </c>
      <c r="C10" s="34">
        <v>14067</v>
      </c>
      <c r="D10" s="35">
        <v>-1912</v>
      </c>
      <c r="E10" s="38">
        <v>-12</v>
      </c>
      <c r="F10" s="41">
        <v>86.4</v>
      </c>
      <c r="G10" s="35">
        <v>1143797</v>
      </c>
      <c r="H10" s="35">
        <v>21806</v>
      </c>
      <c r="I10" s="38">
        <v>1.9</v>
      </c>
      <c r="J10" s="63">
        <f t="shared" si="0"/>
        <v>-36237</v>
      </c>
      <c r="K10" s="38">
        <v>96.9</v>
      </c>
      <c r="L10" s="35">
        <v>1180034</v>
      </c>
    </row>
    <row r="11" spans="1:12" s="8" customFormat="1" ht="14.45" customHeight="1">
      <c r="A11" s="26" t="s">
        <v>20</v>
      </c>
      <c r="B11" s="30" t="s">
        <v>16</v>
      </c>
      <c r="C11" s="34">
        <v>38063</v>
      </c>
      <c r="D11" s="35">
        <v>-3060</v>
      </c>
      <c r="E11" s="38">
        <v>-7.4</v>
      </c>
      <c r="F11" s="41">
        <v>99</v>
      </c>
      <c r="G11" s="35">
        <v>867823</v>
      </c>
      <c r="H11" s="35">
        <v>38732</v>
      </c>
      <c r="I11" s="38">
        <v>4.7</v>
      </c>
      <c r="J11" s="63">
        <f t="shared" si="0"/>
        <v>568</v>
      </c>
      <c r="K11" s="38">
        <v>100.1</v>
      </c>
      <c r="L11" s="35">
        <v>867255</v>
      </c>
    </row>
    <row r="12" spans="1:12" s="8" customFormat="1" ht="14.45" customHeight="1">
      <c r="A12" s="27" t="s">
        <v>21</v>
      </c>
      <c r="B12" s="31" t="s">
        <v>16</v>
      </c>
      <c r="C12" s="42">
        <v>6664</v>
      </c>
      <c r="D12" s="43">
        <v>-1096</v>
      </c>
      <c r="E12" s="44">
        <v>-14.1</v>
      </c>
      <c r="F12" s="45">
        <v>233.9</v>
      </c>
      <c r="G12" s="43">
        <v>67913</v>
      </c>
      <c r="H12" s="43">
        <v>-5177</v>
      </c>
      <c r="I12" s="44">
        <v>-7.1</v>
      </c>
      <c r="J12" s="64">
        <f t="shared" si="0"/>
        <v>26621</v>
      </c>
      <c r="K12" s="44">
        <v>164.5</v>
      </c>
      <c r="L12" s="43">
        <v>41292</v>
      </c>
    </row>
    <row r="13" spans="1:12" s="8" customFormat="1" ht="14.45" customHeight="1">
      <c r="A13" s="26" t="s">
        <v>22</v>
      </c>
      <c r="B13" s="30" t="s">
        <v>16</v>
      </c>
      <c r="C13" s="34">
        <v>4322</v>
      </c>
      <c r="D13" s="35">
        <v>166</v>
      </c>
      <c r="E13" s="38">
        <v>4</v>
      </c>
      <c r="F13" s="41">
        <v>252.9</v>
      </c>
      <c r="G13" s="35">
        <v>43905</v>
      </c>
      <c r="H13" s="35">
        <v>2212</v>
      </c>
      <c r="I13" s="38">
        <v>5.3</v>
      </c>
      <c r="J13" s="63">
        <f t="shared" si="0"/>
        <v>19131</v>
      </c>
      <c r="K13" s="38">
        <v>177.2</v>
      </c>
      <c r="L13" s="35">
        <v>24774</v>
      </c>
    </row>
    <row r="14" spans="1:12" s="8" customFormat="1" ht="14.45" customHeight="1">
      <c r="A14" s="26" t="s">
        <v>23</v>
      </c>
      <c r="B14" s="30" t="s">
        <v>16</v>
      </c>
      <c r="C14" s="34">
        <v>3188</v>
      </c>
      <c r="D14" s="35">
        <v>58</v>
      </c>
      <c r="E14" s="38">
        <v>1.8</v>
      </c>
      <c r="F14" s="41">
        <v>233.1</v>
      </c>
      <c r="G14" s="35">
        <v>32267</v>
      </c>
      <c r="H14" s="35">
        <v>1848</v>
      </c>
      <c r="I14" s="38">
        <v>6.1</v>
      </c>
      <c r="J14" s="63">
        <f t="shared" si="0"/>
        <v>12445</v>
      </c>
      <c r="K14" s="38">
        <v>162.80000000000001</v>
      </c>
      <c r="L14" s="35">
        <v>19822</v>
      </c>
    </row>
    <row r="15" spans="1:12" s="8" customFormat="1" ht="14.45" customHeight="1">
      <c r="A15" s="27" t="s">
        <v>24</v>
      </c>
      <c r="B15" s="31" t="s">
        <v>16</v>
      </c>
      <c r="C15" s="42">
        <v>1135</v>
      </c>
      <c r="D15" s="43">
        <v>108</v>
      </c>
      <c r="E15" s="44">
        <v>10.5</v>
      </c>
      <c r="F15" s="45">
        <v>332.1</v>
      </c>
      <c r="G15" s="43">
        <v>11638</v>
      </c>
      <c r="H15" s="43">
        <v>364</v>
      </c>
      <c r="I15" s="44">
        <v>3.2</v>
      </c>
      <c r="J15" s="64">
        <f t="shared" si="0"/>
        <v>6686</v>
      </c>
      <c r="K15" s="44">
        <v>235</v>
      </c>
      <c r="L15" s="43">
        <v>4952</v>
      </c>
    </row>
    <row r="16" spans="1:12" s="8" customFormat="1" ht="14.45" customHeight="1">
      <c r="A16" s="26" t="s">
        <v>25</v>
      </c>
      <c r="B16" s="30" t="s">
        <v>16</v>
      </c>
      <c r="C16" s="34">
        <v>2342</v>
      </c>
      <c r="D16" s="35">
        <v>-1262</v>
      </c>
      <c r="E16" s="38">
        <v>-35</v>
      </c>
      <c r="F16" s="41">
        <v>205.3</v>
      </c>
      <c r="G16" s="35">
        <v>24008</v>
      </c>
      <c r="H16" s="35">
        <v>-7389</v>
      </c>
      <c r="I16" s="38">
        <v>-23.5</v>
      </c>
      <c r="J16" s="63">
        <f t="shared" si="0"/>
        <v>7490</v>
      </c>
      <c r="K16" s="38">
        <v>145.30000000000001</v>
      </c>
      <c r="L16" s="35">
        <v>16518</v>
      </c>
    </row>
    <row r="17" spans="1:12" s="8" customFormat="1" ht="14.45" customHeight="1">
      <c r="A17" s="26" t="s">
        <v>26</v>
      </c>
      <c r="B17" s="30" t="s">
        <v>16</v>
      </c>
      <c r="C17" s="34">
        <v>1906</v>
      </c>
      <c r="D17" s="35">
        <v>-702</v>
      </c>
      <c r="E17" s="38">
        <v>-26.9</v>
      </c>
      <c r="F17" s="41">
        <v>208.9</v>
      </c>
      <c r="G17" s="35">
        <v>19422</v>
      </c>
      <c r="H17" s="35">
        <v>-3170</v>
      </c>
      <c r="I17" s="38">
        <v>-14</v>
      </c>
      <c r="J17" s="63">
        <f t="shared" si="0"/>
        <v>6206</v>
      </c>
      <c r="K17" s="38">
        <v>147</v>
      </c>
      <c r="L17" s="35">
        <v>13216</v>
      </c>
    </row>
    <row r="18" spans="1:12" s="8" customFormat="1" ht="14.45" customHeight="1">
      <c r="A18" s="27" t="s">
        <v>27</v>
      </c>
      <c r="B18" s="31" t="s">
        <v>16</v>
      </c>
      <c r="C18" s="42">
        <v>436</v>
      </c>
      <c r="D18" s="43">
        <v>-559</v>
      </c>
      <c r="E18" s="44">
        <v>-56.2</v>
      </c>
      <c r="F18" s="45">
        <v>191.1</v>
      </c>
      <c r="G18" s="43">
        <v>4586</v>
      </c>
      <c r="H18" s="43">
        <v>-4219</v>
      </c>
      <c r="I18" s="44">
        <v>-47.9</v>
      </c>
      <c r="J18" s="64">
        <f t="shared" si="0"/>
        <v>1284</v>
      </c>
      <c r="K18" s="44">
        <v>138.9</v>
      </c>
      <c r="L18" s="43">
        <v>3302</v>
      </c>
    </row>
    <row r="19" spans="1:12" s="8" customFormat="1" ht="14.45" customHeight="1">
      <c r="A19" s="26" t="s">
        <v>28</v>
      </c>
      <c r="B19" s="30" t="s">
        <v>16</v>
      </c>
      <c r="C19" s="34">
        <v>11232</v>
      </c>
      <c r="D19" s="35">
        <v>-4286</v>
      </c>
      <c r="E19" s="38">
        <v>-27.6</v>
      </c>
      <c r="F19" s="41">
        <v>76.5</v>
      </c>
      <c r="G19" s="35">
        <v>142493</v>
      </c>
      <c r="H19" s="35">
        <v>-18776</v>
      </c>
      <c r="I19" s="38">
        <v>-11.6</v>
      </c>
      <c r="J19" s="63">
        <f t="shared" si="0"/>
        <v>-26984</v>
      </c>
      <c r="K19" s="38">
        <v>84.1</v>
      </c>
      <c r="L19" s="35">
        <v>169477</v>
      </c>
    </row>
    <row r="20" spans="1:12" s="8" customFormat="1" ht="14.45" customHeight="1">
      <c r="A20" s="26" t="s">
        <v>29</v>
      </c>
      <c r="B20" s="30" t="s">
        <v>16</v>
      </c>
      <c r="C20" s="34">
        <v>31142</v>
      </c>
      <c r="D20" s="35">
        <v>7682</v>
      </c>
      <c r="E20" s="38">
        <v>32.700000000000003</v>
      </c>
      <c r="F20" s="41">
        <v>129.9</v>
      </c>
      <c r="G20" s="35">
        <v>292773</v>
      </c>
      <c r="H20" s="35">
        <v>4710</v>
      </c>
      <c r="I20" s="38">
        <v>1.6</v>
      </c>
      <c r="J20" s="63">
        <f t="shared" si="0"/>
        <v>23397</v>
      </c>
      <c r="K20" s="38">
        <v>108.7</v>
      </c>
      <c r="L20" s="35">
        <v>269376</v>
      </c>
    </row>
    <row r="21" spans="1:12" s="8" customFormat="1" ht="14.45" customHeight="1">
      <c r="A21" s="27" t="s">
        <v>30</v>
      </c>
      <c r="B21" s="31" t="s">
        <v>16</v>
      </c>
      <c r="C21" s="42">
        <v>1078</v>
      </c>
      <c r="D21" s="43">
        <v>137</v>
      </c>
      <c r="E21" s="44">
        <v>14.6</v>
      </c>
      <c r="F21" s="45">
        <v>210.3</v>
      </c>
      <c r="G21" s="43">
        <v>11547</v>
      </c>
      <c r="H21" s="43">
        <v>-1254</v>
      </c>
      <c r="I21" s="44">
        <v>-9.8000000000000007</v>
      </c>
      <c r="J21" s="64">
        <f t="shared" si="0"/>
        <v>2534</v>
      </c>
      <c r="K21" s="44">
        <v>128.1</v>
      </c>
      <c r="L21" s="43">
        <v>9013</v>
      </c>
    </row>
    <row r="22" spans="1:12" s="8" customFormat="1" ht="14.45" customHeight="1">
      <c r="A22" s="26" t="s">
        <v>31</v>
      </c>
      <c r="B22" s="30" t="s">
        <v>16</v>
      </c>
      <c r="C22" s="34">
        <v>5464</v>
      </c>
      <c r="D22" s="35">
        <v>-332</v>
      </c>
      <c r="E22" s="38">
        <v>-5.7</v>
      </c>
      <c r="F22" s="41">
        <v>94.3</v>
      </c>
      <c r="G22" s="35">
        <v>65163</v>
      </c>
      <c r="H22" s="35">
        <v>-1165</v>
      </c>
      <c r="I22" s="38">
        <v>-1.8</v>
      </c>
      <c r="J22" s="63">
        <f t="shared" si="0"/>
        <v>-2415</v>
      </c>
      <c r="K22" s="38">
        <v>96.4</v>
      </c>
      <c r="L22" s="35">
        <v>67578</v>
      </c>
    </row>
    <row r="23" spans="1:12" s="8" customFormat="1" ht="14.45" customHeight="1">
      <c r="A23" s="26" t="s">
        <v>32</v>
      </c>
      <c r="B23" s="30" t="s">
        <v>16</v>
      </c>
      <c r="C23" s="34">
        <v>3078</v>
      </c>
      <c r="D23" s="35">
        <v>-481</v>
      </c>
      <c r="E23" s="38">
        <v>-13.5</v>
      </c>
      <c r="F23" s="41">
        <v>86.6</v>
      </c>
      <c r="G23" s="35">
        <v>38848</v>
      </c>
      <c r="H23" s="35">
        <v>-1057</v>
      </c>
      <c r="I23" s="38">
        <v>-2.6</v>
      </c>
      <c r="J23" s="63">
        <f t="shared" si="0"/>
        <v>-2630</v>
      </c>
      <c r="K23" s="38">
        <v>93.7</v>
      </c>
      <c r="L23" s="35">
        <v>41478</v>
      </c>
    </row>
    <row r="24" spans="1:12" s="8" customFormat="1" ht="14.45" customHeight="1">
      <c r="A24" s="27" t="s">
        <v>33</v>
      </c>
      <c r="B24" s="31" t="s">
        <v>16</v>
      </c>
      <c r="C24" s="42">
        <v>2385</v>
      </c>
      <c r="D24" s="43">
        <v>149</v>
      </c>
      <c r="E24" s="44">
        <v>6.7</v>
      </c>
      <c r="F24" s="45">
        <v>106.7</v>
      </c>
      <c r="G24" s="43">
        <v>26315</v>
      </c>
      <c r="H24" s="43">
        <v>-107</v>
      </c>
      <c r="I24" s="44">
        <v>-0.4</v>
      </c>
      <c r="J24" s="64">
        <f t="shared" si="0"/>
        <v>215</v>
      </c>
      <c r="K24" s="44">
        <v>100.8</v>
      </c>
      <c r="L24" s="43">
        <v>26100</v>
      </c>
    </row>
    <row r="25" spans="1:12" s="8" customFormat="1" ht="14.45" customHeight="1">
      <c r="A25" s="26" t="s">
        <v>34</v>
      </c>
      <c r="B25" s="30" t="s">
        <v>16</v>
      </c>
      <c r="C25" s="34">
        <v>381</v>
      </c>
      <c r="D25" s="35">
        <v>-525</v>
      </c>
      <c r="E25" s="38">
        <v>-57.9</v>
      </c>
      <c r="F25" s="41">
        <v>67.599999999999994</v>
      </c>
      <c r="G25" s="35">
        <v>5498</v>
      </c>
      <c r="H25" s="35">
        <v>-1136</v>
      </c>
      <c r="I25" s="38">
        <v>-17.100000000000001</v>
      </c>
      <c r="J25" s="63">
        <f t="shared" si="0"/>
        <v>-1036</v>
      </c>
      <c r="K25" s="38">
        <v>84.1</v>
      </c>
      <c r="L25" s="35">
        <v>6534</v>
      </c>
    </row>
    <row r="26" spans="1:12" s="8" customFormat="1" ht="14.45" customHeight="1">
      <c r="A26" s="26" t="s">
        <v>35</v>
      </c>
      <c r="B26" s="30" t="s">
        <v>16</v>
      </c>
      <c r="C26" s="34">
        <v>-7505</v>
      </c>
      <c r="D26" s="35">
        <v>-19669</v>
      </c>
      <c r="E26" s="36" t="s">
        <v>36</v>
      </c>
      <c r="F26" s="39" t="s">
        <v>37</v>
      </c>
      <c r="G26" s="35">
        <v>596997</v>
      </c>
      <c r="H26" s="35">
        <v>-26740</v>
      </c>
      <c r="I26" s="38">
        <v>-4.3</v>
      </c>
      <c r="J26" s="63">
        <f t="shared" si="0"/>
        <v>-28827</v>
      </c>
      <c r="K26" s="38">
        <v>95.4</v>
      </c>
      <c r="L26" s="35">
        <v>625824</v>
      </c>
    </row>
    <row r="27" spans="1:12" s="8" customFormat="1" ht="14.45" hidden="1" customHeight="1">
      <c r="A27" s="27" t="s">
        <v>38</v>
      </c>
      <c r="B27" s="31" t="s">
        <v>16</v>
      </c>
      <c r="C27" s="42">
        <v>-7505</v>
      </c>
      <c r="D27" s="43">
        <v>-16073</v>
      </c>
      <c r="E27" s="37" t="s">
        <v>36</v>
      </c>
      <c r="F27" s="40" t="s">
        <v>37</v>
      </c>
      <c r="G27" s="43">
        <v>589161</v>
      </c>
      <c r="H27" s="43">
        <v>10156</v>
      </c>
      <c r="I27" s="44">
        <v>1.8</v>
      </c>
      <c r="J27" s="64">
        <f t="shared" si="0"/>
        <v>-36663</v>
      </c>
      <c r="K27" s="44">
        <v>94.1</v>
      </c>
      <c r="L27" s="43">
        <v>625824</v>
      </c>
    </row>
    <row r="28" spans="1:12" s="8" customFormat="1" ht="14.45" hidden="1" customHeight="1">
      <c r="A28" s="26" t="s">
        <v>39</v>
      </c>
      <c r="B28" s="30" t="s">
        <v>16</v>
      </c>
      <c r="C28" s="46">
        <v>0</v>
      </c>
      <c r="D28" s="35">
        <v>-3596</v>
      </c>
      <c r="E28" s="47">
        <v>0</v>
      </c>
      <c r="F28" s="39" t="s">
        <v>37</v>
      </c>
      <c r="G28" s="35">
        <v>7835</v>
      </c>
      <c r="H28" s="35">
        <v>-36895</v>
      </c>
      <c r="I28" s="38">
        <v>-82.5</v>
      </c>
      <c r="J28" s="63">
        <f t="shared" si="0"/>
        <v>7835</v>
      </c>
      <c r="K28" s="36" t="s">
        <v>36</v>
      </c>
      <c r="L28" s="48">
        <v>0</v>
      </c>
    </row>
    <row r="29" spans="1:12" s="8" customFormat="1" ht="14.45" customHeight="1">
      <c r="A29" s="27" t="s">
        <v>40</v>
      </c>
      <c r="B29" s="31" t="s">
        <v>16</v>
      </c>
      <c r="C29" s="42">
        <v>47806</v>
      </c>
      <c r="D29" s="43">
        <v>2495</v>
      </c>
      <c r="E29" s="44">
        <v>5.5</v>
      </c>
      <c r="F29" s="45">
        <v>96.6</v>
      </c>
      <c r="G29" s="43">
        <v>166446</v>
      </c>
      <c r="H29" s="43">
        <v>-21824</v>
      </c>
      <c r="I29" s="44">
        <v>-11.6</v>
      </c>
      <c r="J29" s="64">
        <f t="shared" si="0"/>
        <v>-15459</v>
      </c>
      <c r="K29" s="44">
        <v>91.5</v>
      </c>
      <c r="L29" s="43">
        <v>181905</v>
      </c>
    </row>
    <row r="30" spans="1:12" s="8" customFormat="1" ht="14.45" customHeight="1">
      <c r="A30" s="28" t="s">
        <v>41</v>
      </c>
      <c r="B30" s="32" t="s">
        <v>16</v>
      </c>
      <c r="C30" s="49">
        <v>41891</v>
      </c>
      <c r="D30" s="50">
        <v>3674</v>
      </c>
      <c r="E30" s="51">
        <v>9.6</v>
      </c>
      <c r="F30" s="52">
        <v>100</v>
      </c>
      <c r="G30" s="50">
        <v>98144</v>
      </c>
      <c r="H30" s="50">
        <v>-877</v>
      </c>
      <c r="I30" s="51">
        <v>-0.9</v>
      </c>
      <c r="J30" s="65">
        <f t="shared" si="0"/>
        <v>2259</v>
      </c>
      <c r="K30" s="51">
        <v>102.4</v>
      </c>
      <c r="L30" s="50">
        <v>95885</v>
      </c>
    </row>
    <row r="31" spans="1:12" s="8" customFormat="1" ht="14.45" customHeight="1">
      <c r="A31" s="26" t="s">
        <v>42</v>
      </c>
      <c r="B31" s="30" t="s">
        <v>16</v>
      </c>
      <c r="C31" s="34">
        <v>5916</v>
      </c>
      <c r="D31" s="35">
        <v>-1178</v>
      </c>
      <c r="E31" s="38">
        <v>-16.600000000000001</v>
      </c>
      <c r="F31" s="41">
        <v>77.5</v>
      </c>
      <c r="G31" s="35">
        <v>68303</v>
      </c>
      <c r="H31" s="35">
        <v>-20948</v>
      </c>
      <c r="I31" s="38">
        <v>-23.5</v>
      </c>
      <c r="J31" s="63">
        <f t="shared" si="0"/>
        <v>-17716</v>
      </c>
      <c r="K31" s="38">
        <v>79.400000000000006</v>
      </c>
      <c r="L31" s="35">
        <v>86019</v>
      </c>
    </row>
    <row r="32" spans="1:12" s="8" customFormat="1" ht="14.45" customHeight="1">
      <c r="A32" s="27" t="s">
        <v>43</v>
      </c>
      <c r="B32" s="31" t="s">
        <v>16</v>
      </c>
      <c r="C32" s="42">
        <v>342</v>
      </c>
      <c r="D32" s="43">
        <v>130</v>
      </c>
      <c r="E32" s="44">
        <v>61.5</v>
      </c>
      <c r="F32" s="45">
        <v>126.8</v>
      </c>
      <c r="G32" s="43">
        <v>100485</v>
      </c>
      <c r="H32" s="43">
        <v>7901</v>
      </c>
      <c r="I32" s="44">
        <v>8.5</v>
      </c>
      <c r="J32" s="64">
        <f t="shared" si="0"/>
        <v>8530</v>
      </c>
      <c r="K32" s="44">
        <v>109.3</v>
      </c>
      <c r="L32" s="43">
        <v>91955</v>
      </c>
    </row>
    <row r="33" spans="1:12" s="8" customFormat="1" ht="14.45" customHeight="1">
      <c r="A33" s="28" t="s">
        <v>44</v>
      </c>
      <c r="B33" s="32" t="s">
        <v>16</v>
      </c>
      <c r="C33" s="49">
        <v>297</v>
      </c>
      <c r="D33" s="50">
        <v>19</v>
      </c>
      <c r="E33" s="51">
        <v>6.8</v>
      </c>
      <c r="F33" s="52">
        <v>74</v>
      </c>
      <c r="G33" s="50">
        <v>68889</v>
      </c>
      <c r="H33" s="50">
        <v>152</v>
      </c>
      <c r="I33" s="51">
        <v>0.2</v>
      </c>
      <c r="J33" s="65">
        <f t="shared" si="0"/>
        <v>777</v>
      </c>
      <c r="K33" s="51">
        <v>101.1</v>
      </c>
      <c r="L33" s="50">
        <v>68112</v>
      </c>
    </row>
    <row r="34" spans="1:12" s="8" customFormat="1" ht="14.45" customHeight="1">
      <c r="A34" s="26" t="s">
        <v>45</v>
      </c>
      <c r="B34" s="30" t="s">
        <v>16</v>
      </c>
      <c r="C34" s="34">
        <v>1621</v>
      </c>
      <c r="D34" s="35">
        <v>-175</v>
      </c>
      <c r="E34" s="38">
        <v>-9.6999999999999993</v>
      </c>
      <c r="F34" s="41">
        <v>121.4</v>
      </c>
      <c r="G34" s="35">
        <v>15957</v>
      </c>
      <c r="H34" s="35">
        <v>-3299</v>
      </c>
      <c r="I34" s="38">
        <v>-17.100000000000001</v>
      </c>
      <c r="J34" s="63">
        <f t="shared" si="0"/>
        <v>278</v>
      </c>
      <c r="K34" s="38">
        <v>101.8</v>
      </c>
      <c r="L34" s="35">
        <v>15679</v>
      </c>
    </row>
    <row r="35" spans="1:12" s="8" customFormat="1" ht="14.45" customHeight="1">
      <c r="A35" s="27" t="s">
        <v>46</v>
      </c>
      <c r="B35" s="31" t="s">
        <v>16</v>
      </c>
      <c r="C35" s="42">
        <v>978</v>
      </c>
      <c r="D35" s="43">
        <v>190</v>
      </c>
      <c r="E35" s="44">
        <v>24.1</v>
      </c>
      <c r="F35" s="45">
        <v>141.5</v>
      </c>
      <c r="G35" s="43">
        <v>20311</v>
      </c>
      <c r="H35" s="43">
        <v>1487</v>
      </c>
      <c r="I35" s="44">
        <v>7.9</v>
      </c>
      <c r="J35" s="64">
        <f t="shared" si="0"/>
        <v>5247</v>
      </c>
      <c r="K35" s="44">
        <v>134.80000000000001</v>
      </c>
      <c r="L35" s="43">
        <v>15064</v>
      </c>
    </row>
    <row r="36" spans="1:12" s="8" customFormat="1" ht="14.45" customHeight="1">
      <c r="A36" s="28" t="s">
        <v>47</v>
      </c>
      <c r="B36" s="32" t="s">
        <v>16</v>
      </c>
      <c r="C36" s="49">
        <v>249</v>
      </c>
      <c r="D36" s="50">
        <v>45</v>
      </c>
      <c r="E36" s="51">
        <v>21.7</v>
      </c>
      <c r="F36" s="52">
        <v>160.9</v>
      </c>
      <c r="G36" s="50">
        <v>2247</v>
      </c>
      <c r="H36" s="50">
        <v>161</v>
      </c>
      <c r="I36" s="51">
        <v>7.7</v>
      </c>
      <c r="J36" s="65">
        <f t="shared" si="0"/>
        <v>449</v>
      </c>
      <c r="K36" s="51">
        <v>125</v>
      </c>
      <c r="L36" s="50">
        <v>1798</v>
      </c>
    </row>
    <row r="37" spans="1:12" s="8" customFormat="1" ht="14.45" customHeight="1">
      <c r="A37" s="26" t="s">
        <v>48</v>
      </c>
      <c r="B37" s="30" t="s">
        <v>16</v>
      </c>
      <c r="C37" s="34">
        <v>76</v>
      </c>
      <c r="D37" s="35">
        <v>-3</v>
      </c>
      <c r="E37" s="38">
        <v>-3.5</v>
      </c>
      <c r="F37" s="41">
        <v>173</v>
      </c>
      <c r="G37" s="35">
        <v>1623</v>
      </c>
      <c r="H37" s="35">
        <v>-173</v>
      </c>
      <c r="I37" s="38">
        <v>-9.6</v>
      </c>
      <c r="J37" s="63">
        <f t="shared" si="0"/>
        <v>-54</v>
      </c>
      <c r="K37" s="38">
        <v>96.8</v>
      </c>
      <c r="L37" s="35">
        <v>1677</v>
      </c>
    </row>
    <row r="38" spans="1:12" s="8" customFormat="1" ht="14.45" hidden="1" customHeight="1">
      <c r="A38" s="26" t="s">
        <v>49</v>
      </c>
      <c r="B38" s="30" t="s">
        <v>16</v>
      </c>
      <c r="C38" s="46">
        <v>0</v>
      </c>
      <c r="D38" s="48">
        <v>0</v>
      </c>
      <c r="E38" s="36" t="s">
        <v>36</v>
      </c>
      <c r="F38" s="39" t="s">
        <v>37</v>
      </c>
      <c r="G38" s="53">
        <v>0</v>
      </c>
      <c r="H38" s="53">
        <v>0</v>
      </c>
      <c r="I38" s="36" t="s">
        <v>36</v>
      </c>
      <c r="J38" s="63">
        <f t="shared" si="0"/>
        <v>0</v>
      </c>
      <c r="K38" s="36" t="s">
        <v>36</v>
      </c>
      <c r="L38" s="48">
        <v>0</v>
      </c>
    </row>
    <row r="39" spans="1:12" s="22" customFormat="1" ht="14.45" customHeight="1" thickBot="1">
      <c r="A39" s="27" t="s">
        <v>50</v>
      </c>
      <c r="B39" s="31" t="s">
        <v>16</v>
      </c>
      <c r="C39" s="42">
        <v>2385</v>
      </c>
      <c r="D39" s="43">
        <v>149</v>
      </c>
      <c r="E39" s="44">
        <v>6.7</v>
      </c>
      <c r="F39" s="45">
        <v>104.7</v>
      </c>
      <c r="G39" s="43">
        <v>26319</v>
      </c>
      <c r="H39" s="43">
        <v>-102</v>
      </c>
      <c r="I39" s="44">
        <v>-0.4</v>
      </c>
      <c r="J39" s="64">
        <f t="shared" si="0"/>
        <v>-596</v>
      </c>
      <c r="K39" s="44">
        <v>97.8</v>
      </c>
      <c r="L39" s="43">
        <v>26915</v>
      </c>
    </row>
    <row r="40" spans="1:12" s="22" customFormat="1" ht="14.45" customHeight="1" thickTop="1">
      <c r="A40" s="29" t="s">
        <v>51</v>
      </c>
      <c r="B40" s="33" t="s">
        <v>16</v>
      </c>
      <c r="C40" s="54">
        <v>4950</v>
      </c>
      <c r="D40" s="55">
        <v>-4818</v>
      </c>
      <c r="E40" s="56">
        <v>-49.3</v>
      </c>
      <c r="F40" s="57">
        <v>65.3</v>
      </c>
      <c r="G40" s="55">
        <v>92342</v>
      </c>
      <c r="H40" s="55">
        <v>-8374</v>
      </c>
      <c r="I40" s="56">
        <v>-8.3000000000000007</v>
      </c>
      <c r="J40" s="66">
        <f t="shared" si="0"/>
        <v>-7112</v>
      </c>
      <c r="K40" s="56">
        <v>92.8</v>
      </c>
      <c r="L40" s="55">
        <v>99454</v>
      </c>
    </row>
    <row r="41" spans="1:12" s="8" customFormat="1" ht="14.45" customHeight="1">
      <c r="A41" s="26" t="s">
        <v>52</v>
      </c>
      <c r="B41" s="30" t="s">
        <v>16</v>
      </c>
      <c r="C41" s="46">
        <v>0</v>
      </c>
      <c r="D41" s="48">
        <v>0</v>
      </c>
      <c r="E41" s="36" t="s">
        <v>36</v>
      </c>
      <c r="F41" s="58">
        <v>0</v>
      </c>
      <c r="G41" s="35">
        <v>39960</v>
      </c>
      <c r="H41" s="35">
        <v>10817</v>
      </c>
      <c r="I41" s="38">
        <v>37.1</v>
      </c>
      <c r="J41" s="63">
        <f t="shared" si="0"/>
        <v>13690</v>
      </c>
      <c r="K41" s="38">
        <v>152.1</v>
      </c>
      <c r="L41" s="35">
        <v>26270</v>
      </c>
    </row>
    <row r="42" spans="1:12" s="22" customFormat="1" ht="14.45" customHeight="1">
      <c r="A42" s="27" t="s">
        <v>53</v>
      </c>
      <c r="B42" s="31" t="s">
        <v>16</v>
      </c>
      <c r="C42" s="59">
        <v>4950</v>
      </c>
      <c r="D42" s="60">
        <v>-4818</v>
      </c>
      <c r="E42" s="61">
        <v>-49.3</v>
      </c>
      <c r="F42" s="62">
        <v>67.7</v>
      </c>
      <c r="G42" s="60">
        <v>52382</v>
      </c>
      <c r="H42" s="60">
        <v>-19191</v>
      </c>
      <c r="I42" s="61">
        <v>-26.8</v>
      </c>
      <c r="J42" s="67">
        <f t="shared" si="0"/>
        <v>-20802</v>
      </c>
      <c r="K42" s="61">
        <v>71.599999999999994</v>
      </c>
      <c r="L42" s="60">
        <v>73184</v>
      </c>
    </row>
    <row r="43" spans="1:12" s="3" customFormat="1" ht="14.1" customHeight="1">
      <c r="A43" s="80" t="str">
        <f>CONCATENATE(A47,B47,TEXT(C47,"#,###,###,##0"),D47,TEXT(E47,"###,###,###,##0"),F47)</f>
        <v>說明：1.遺產及贈與稅實物抵繳金額12月份計572百萬元，累計1-12月實物抵繳金額共為2,596百萬元。</v>
      </c>
      <c r="B43" s="81"/>
      <c r="C43" s="81"/>
      <c r="D43" s="81"/>
      <c r="E43" s="81"/>
      <c r="F43" s="81"/>
      <c r="G43" s="81"/>
      <c r="H43" s="81"/>
      <c r="I43" s="81"/>
      <c r="J43" s="81"/>
      <c r="K43" s="17"/>
      <c r="L43" s="18"/>
    </row>
    <row r="44" spans="1:12" s="3" customFormat="1" ht="14.1" customHeight="1">
      <c r="A44" s="73" t="str">
        <f>CONCATENATE("　　　",A48,TEXT(B48,"#,###,###,##0"),C48)</f>
        <v>　　　2.銀行業、保險業經營本業營業稅調增3%稅率以外之稅款撥入金融業特別準備金施行至113年底，113年11-12月營業稅於114年1月繳納、2月退稅，累計1-2月為7,835百萬元，仍</v>
      </c>
      <c r="B44" s="73"/>
      <c r="C44" s="73"/>
      <c r="D44" s="73"/>
      <c r="E44" s="73"/>
      <c r="F44" s="73"/>
      <c r="G44" s="73"/>
      <c r="H44" s="73"/>
      <c r="I44" s="73"/>
      <c r="J44" s="73"/>
      <c r="K44" s="74"/>
      <c r="L44" s="74"/>
    </row>
    <row r="45" spans="1:12" ht="14.1" customHeight="1">
      <c r="A45" s="88" t="s">
        <v>65</v>
      </c>
    </row>
    <row r="46" spans="1:12">
      <c r="A46" s="7"/>
    </row>
    <row r="47" spans="1:12" hidden="1">
      <c r="A47" s="13" t="s">
        <v>55</v>
      </c>
      <c r="B47" s="13" t="s">
        <v>13</v>
      </c>
      <c r="C47" s="25">
        <v>572</v>
      </c>
      <c r="D47" s="24" t="s">
        <v>14</v>
      </c>
      <c r="E47" s="23">
        <v>2596</v>
      </c>
      <c r="F47" s="24" t="s">
        <v>15</v>
      </c>
    </row>
    <row r="48" spans="1:12" hidden="1">
      <c r="A48" s="13" t="s">
        <v>54</v>
      </c>
      <c r="B48" s="23">
        <v>7835</v>
      </c>
      <c r="C48" s="24" t="s">
        <v>64</v>
      </c>
    </row>
    <row r="49" spans="1:1">
      <c r="A49" s="13"/>
    </row>
    <row r="50" spans="1:1">
      <c r="A50" s="13"/>
    </row>
  </sheetData>
  <mergeCells count="12">
    <mergeCell ref="L4:L5"/>
    <mergeCell ref="I4:K4"/>
    <mergeCell ref="D4:F4"/>
    <mergeCell ref="A44:L44"/>
    <mergeCell ref="A1:L1"/>
    <mergeCell ref="A4:A5"/>
    <mergeCell ref="C4:C5"/>
    <mergeCell ref="A43:J43"/>
    <mergeCell ref="C3:H3"/>
    <mergeCell ref="K3:L3"/>
    <mergeCell ref="B4:B5"/>
    <mergeCell ref="G4:G5"/>
  </mergeCells>
  <phoneticPr fontId="1" type="noConversion"/>
  <printOptions horizontalCentered="1"/>
  <pageMargins left="0.31496062992125984" right="0.31496062992125984" top="0.55118110236220474" bottom="0.39370078740157483" header="0.31496062992125984" footer="0.31496062992125984"/>
  <pageSetup paperSize="9" scale="81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6820</vt:lpstr>
      <vt:lpstr>'6820'!Print_Area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2026-01-07T09:01:39Z</cp:lastPrinted>
  <dcterms:created xsi:type="dcterms:W3CDTF">2002-05-07T06:46:57Z</dcterms:created>
  <dcterms:modified xsi:type="dcterms:W3CDTF">2026-01-07T09:01:44Z</dcterms:modified>
</cp:coreProperties>
</file>